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CST/Documents/Troop1029-Website/tools-n-forms/"/>
    </mc:Choice>
  </mc:AlternateContent>
  <xr:revisionPtr revIDLastSave="0" documentId="8_{F1C92B59-653C-874D-A147-064799D26DF2}" xr6:coauthVersionLast="45" xr6:coauthVersionMax="45" xr10:uidLastSave="{00000000-0000-0000-0000-000000000000}"/>
  <bookViews>
    <workbookView xWindow="0" yWindow="460" windowWidth="30700" windowHeight="15540"/>
  </bookViews>
  <sheets>
    <sheet name="EVENT PLANNER" sheetId="1" r:id="rId1"/>
    <sheet name="SAMPLE GUIDE" sheetId="2" r:id="rId2"/>
  </sheets>
  <definedNames>
    <definedName name="_xlnm.Print_Area" localSheetId="0">'EVENT PLANNER'!$A$1:$F$86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2" l="1"/>
  <c r="F41" i="2"/>
  <c r="A41" i="2"/>
  <c r="F40" i="2"/>
  <c r="A40" i="2"/>
  <c r="C39" i="2"/>
  <c r="D37" i="2"/>
  <c r="F37" i="2" s="1"/>
  <c r="D36" i="2"/>
  <c r="D39" i="2" s="1"/>
  <c r="F35" i="2"/>
  <c r="E33" i="2"/>
  <c r="F32" i="2"/>
  <c r="E32" i="2"/>
  <c r="E25" i="2"/>
  <c r="F33" i="2" s="1"/>
  <c r="E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5" i="2"/>
  <c r="F41" i="1"/>
  <c r="F5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E22" i="1"/>
  <c r="E25" i="1"/>
  <c r="E32" i="1"/>
  <c r="F32" i="1"/>
  <c r="E33" i="1"/>
  <c r="F35" i="1"/>
  <c r="D36" i="1"/>
  <c r="F36" i="1"/>
  <c r="D37" i="1"/>
  <c r="F37" i="1" s="1"/>
  <c r="C39" i="1"/>
  <c r="F45" i="1"/>
  <c r="B70" i="1"/>
  <c r="C70" i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B71" i="1"/>
  <c r="B72" i="1"/>
  <c r="B73" i="1" s="1"/>
  <c r="B74" i="1" s="1"/>
  <c r="B75" i="1" s="1"/>
  <c r="B76" i="1" s="1"/>
  <c r="B77" i="1" s="1"/>
  <c r="B78" i="1" s="1"/>
  <c r="B79" i="1" s="1"/>
  <c r="F33" i="1" l="1"/>
  <c r="F36" i="2"/>
  <c r="F31" i="2"/>
  <c r="F39" i="2" s="1"/>
  <c r="F46" i="2" s="1"/>
  <c r="F31" i="1"/>
  <c r="E39" i="1" s="1"/>
  <c r="E42" i="1" s="1"/>
  <c r="D39" i="1"/>
  <c r="E39" i="2" l="1"/>
  <c r="E42" i="2" s="1"/>
  <c r="D43" i="1"/>
  <c r="D42" i="1"/>
  <c r="C43" i="1"/>
  <c r="C42" i="1"/>
  <c r="F39" i="1"/>
  <c r="F46" i="1" s="1"/>
  <c r="C42" i="2" l="1"/>
  <c r="D42" i="2"/>
  <c r="D43" i="2" s="1"/>
  <c r="F42" i="2" l="1"/>
  <c r="C43" i="2"/>
</calcChain>
</file>

<file path=xl/sharedStrings.xml><?xml version="1.0" encoding="utf-8"?>
<sst xmlns="http://schemas.openxmlformats.org/spreadsheetml/2006/main" count="162" uniqueCount="88">
  <si>
    <t>Use a New Worksheet from T29  Website For Each Activity (Do not use prior activity)</t>
  </si>
  <si>
    <t>EVENT NAME HERE</t>
  </si>
  <si>
    <t>PLAN</t>
  </si>
  <si>
    <t>EVENT DATE</t>
  </si>
  <si>
    <t>Scouts</t>
  </si>
  <si>
    <t>Leaders</t>
  </si>
  <si>
    <t>$ Per</t>
  </si>
  <si>
    <t>Fixed</t>
  </si>
  <si>
    <t>Scout</t>
  </si>
  <si>
    <t>Leader</t>
  </si>
  <si>
    <t>Costs</t>
  </si>
  <si>
    <t>EVENT COSTS</t>
  </si>
  <si>
    <t>Site Deposit</t>
  </si>
  <si>
    <t>Site Fee 2</t>
  </si>
  <si>
    <t>Site Fee 3</t>
  </si>
  <si>
    <t>description</t>
  </si>
  <si>
    <t>Activity Fee</t>
  </si>
  <si>
    <t>Equipment rental</t>
  </si>
  <si>
    <t>Activity Supply</t>
  </si>
  <si>
    <t>T-Shirt</t>
  </si>
  <si>
    <t>Patch</t>
  </si>
  <si>
    <t>TRANSPORTATION COSTS</t>
  </si>
  <si>
    <t>people /car</t>
  </si>
  <si>
    <t>current practice:  reimburse tolls only</t>
  </si>
  <si>
    <t>total cars</t>
  </si>
  <si>
    <t xml:space="preserve">Rounds up: </t>
  </si>
  <si>
    <t># Tow cars</t>
  </si>
  <si>
    <t>tow MPG</t>
  </si>
  <si>
    <t>non-tow - MPG</t>
  </si>
  <si>
    <t>Miles</t>
  </si>
  <si>
    <t xml:space="preserve">gas $/gal reimbursment </t>
  </si>
  <si>
    <t>tolls/car</t>
  </si>
  <si>
    <t>Reimbursment/Tow Car</t>
  </si>
  <si>
    <t>Reimbursment/Non Tow Car</t>
  </si>
  <si>
    <t>GRUB &amp; SUPPLYS</t>
  </si>
  <si>
    <t xml:space="preserve">Consumable </t>
  </si>
  <si>
    <t>Patrol Grub</t>
  </si>
  <si>
    <t>Troop Grub</t>
  </si>
  <si>
    <t>TOTAL COSTS</t>
  </si>
  <si>
    <t>Sum</t>
  </si>
  <si>
    <t>Fixed Spread</t>
  </si>
  <si>
    <t>Recommended pricing</t>
  </si>
  <si>
    <t>PROPOSED PRICE</t>
  </si>
  <si>
    <t>Input Proposed Price</t>
  </si>
  <si>
    <t xml:space="preserve">Event Surplus/(Deficite) </t>
  </si>
  <si>
    <t xml:space="preserve"> Target is ZERO</t>
  </si>
  <si>
    <t>If signups are low, will large fixed costs or nonrefundable deposits not be covered?</t>
  </si>
  <si>
    <t>Please provide this worksheet to Finance - to set up the activity pricing on QuickBooks.</t>
  </si>
  <si>
    <t>Upon Return, Provide Final Actual Roster to Finance and to Registrar (for Troopmaster)</t>
  </si>
  <si>
    <t xml:space="preserve">Reimburse all costs promptly - at Next Monday Troop Meeting. </t>
  </si>
  <si>
    <t>Patrol 1</t>
  </si>
  <si>
    <t>Patrol 2</t>
  </si>
  <si>
    <t>Patrol 3</t>
  </si>
  <si>
    <t>Patrol 4</t>
  </si>
  <si>
    <t>Patrol 5</t>
  </si>
  <si>
    <t>Patrol 6</t>
  </si>
  <si>
    <t>Patrol 7</t>
  </si>
  <si>
    <t>Patrol 8</t>
  </si>
  <si>
    <t>Adults</t>
  </si>
  <si>
    <t>Required:  Process Travel Reimbursments  w/in 2 weeks</t>
  </si>
  <si>
    <t>Name (Payee)</t>
  </si>
  <si>
    <t>Amount</t>
  </si>
  <si>
    <t>Event</t>
  </si>
  <si>
    <t xml:space="preserve">Purpose </t>
  </si>
  <si>
    <t>Travel Tow</t>
  </si>
  <si>
    <t>Travel - Non Tow</t>
  </si>
  <si>
    <t>Tour Leader Approvals:</t>
  </si>
  <si>
    <t xml:space="preserve">Treasurer:  </t>
  </si>
  <si>
    <t>Checks/Credits Issues</t>
  </si>
  <si>
    <r>
      <t xml:space="preserve">Planning Guide : Input Yellow Cells   / Do Not Change </t>
    </r>
    <r>
      <rPr>
        <i/>
        <sz val="14"/>
        <color indexed="10"/>
        <rFont val="Arial"/>
        <family val="2"/>
      </rPr>
      <t xml:space="preserve">RED </t>
    </r>
    <r>
      <rPr>
        <i/>
        <sz val="14"/>
        <rFont val="Arial"/>
        <family val="2"/>
      </rPr>
      <t>Cells</t>
    </r>
  </si>
  <si>
    <r>
      <t>C</t>
    </r>
    <r>
      <rPr>
        <sz val="8"/>
        <rFont val="Arial"/>
      </rPr>
      <t>= consumable (list items)</t>
    </r>
  </si>
  <si>
    <r>
      <t>A</t>
    </r>
    <r>
      <rPr>
        <sz val="8"/>
        <rFont val="Arial"/>
      </rPr>
      <t>= activity fee</t>
    </r>
  </si>
  <si>
    <r>
      <t>G</t>
    </r>
    <r>
      <rPr>
        <sz val="8"/>
        <rFont val="Arial"/>
      </rPr>
      <t>= Grub (patrol &amp; # attending)</t>
    </r>
  </si>
  <si>
    <t>RODNEY SHOOTING</t>
  </si>
  <si>
    <t>SAMPLE MONTH</t>
  </si>
  <si>
    <t>per person site fee</t>
  </si>
  <si>
    <t>cabin payment</t>
  </si>
  <si>
    <t>ammo</t>
  </si>
  <si>
    <t>range supervisor</t>
  </si>
  <si>
    <t>grill</t>
  </si>
  <si>
    <t>month/year</t>
  </si>
  <si>
    <t>Input Yellow Cells   / Do Not Change RED Cells</t>
  </si>
  <si>
    <t>MINIMUM PRICE IS $10</t>
  </si>
  <si>
    <r>
      <rPr>
        <sz val="12"/>
        <color indexed="10"/>
        <rFont val="Arial"/>
        <family val="2"/>
      </rPr>
      <t>Standard/Suggested/May be Changed</t>
    </r>
    <r>
      <rPr>
        <b/>
        <sz val="12"/>
        <rFont val="Arial"/>
        <family val="2"/>
      </rPr>
      <t xml:space="preserve"> </t>
    </r>
    <r>
      <rPr>
        <sz val="16"/>
        <rFont val="Arial"/>
        <family val="2"/>
      </rPr>
      <t>-</t>
    </r>
    <r>
      <rPr>
        <b/>
        <sz val="16"/>
        <rFont val="Arial"/>
        <family val="2"/>
      </rPr>
      <t>Patrol Grub</t>
    </r>
  </si>
  <si>
    <t>NEW PLANNING GUIDE WITH SUBSIDIES</t>
  </si>
  <si>
    <t xml:space="preserve">SUBSIDY PLC </t>
  </si>
  <si>
    <t>SUBSIDY Activities Surplus</t>
  </si>
  <si>
    <t>Use a New Worksheet from T1029  Website For Each Activity (Do not use prior 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</si>
</sst>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1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4"/>
      <color indexed="10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 val="singleAccounting"/>
      <sz val="16"/>
      <name val="Arial"/>
      <family val="2"/>
    </font>
    <font>
      <sz val="16"/>
      <color indexed="10"/>
      <name val="Arial"/>
      <family val="2"/>
    </font>
    <font>
      <u val="singleAccounting"/>
      <sz val="14"/>
      <name val="Arial"/>
      <family val="2"/>
    </font>
    <font>
      <sz val="12"/>
      <name val="Arial"/>
      <family val="2"/>
    </font>
    <font>
      <i/>
      <sz val="16"/>
      <name val="Arial"/>
      <family val="2"/>
    </font>
    <font>
      <b/>
      <sz val="16"/>
      <color indexed="10"/>
      <name val="Arial"/>
      <family val="2"/>
    </font>
    <font>
      <sz val="18"/>
      <name val="Arial"/>
      <family val="2"/>
    </font>
    <font>
      <b/>
      <u/>
      <sz val="10"/>
      <name val="Arial"/>
      <family val="2"/>
    </font>
    <font>
      <sz val="8"/>
      <name val="Arial"/>
    </font>
    <font>
      <b/>
      <sz val="8"/>
      <name val="Arial"/>
      <family val="2"/>
    </font>
    <font>
      <sz val="10"/>
      <color indexed="10"/>
      <name val="Arial"/>
    </font>
    <font>
      <sz val="8"/>
      <color indexed="10"/>
      <name val="Arial"/>
    </font>
    <font>
      <i/>
      <sz val="20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i/>
      <sz val="16"/>
      <color rgb="FFFF0000"/>
      <name val="Arial"/>
      <family val="2"/>
    </font>
    <font>
      <b/>
      <sz val="16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7">
    <xf numFmtId="0" fontId="0" fillId="0" borderId="0" xfId="0"/>
    <xf numFmtId="44" fontId="20" fillId="24" borderId="10" xfId="29" applyFont="1" applyFill="1" applyBorder="1"/>
    <xf numFmtId="44" fontId="20" fillId="24" borderId="11" xfId="29" applyFont="1" applyFill="1" applyBorder="1"/>
    <xf numFmtId="44" fontId="21" fillId="24" borderId="11" xfId="29" applyFont="1" applyFill="1" applyBorder="1"/>
    <xf numFmtId="44" fontId="22" fillId="25" borderId="0" xfId="29" applyFont="1" applyFill="1" applyBorder="1"/>
    <xf numFmtId="44" fontId="20" fillId="24" borderId="12" xfId="29" applyFont="1" applyFill="1" applyBorder="1"/>
    <xf numFmtId="44" fontId="20" fillId="24" borderId="0" xfId="29" applyFont="1" applyFill="1" applyBorder="1"/>
    <xf numFmtId="44" fontId="20" fillId="24" borderId="0" xfId="29" applyFont="1" applyFill="1" applyBorder="1" applyAlignment="1">
      <alignment horizontal="right"/>
    </xf>
    <xf numFmtId="44" fontId="21" fillId="24" borderId="0" xfId="29" applyFont="1" applyFill="1" applyBorder="1"/>
    <xf numFmtId="44" fontId="22" fillId="0" borderId="0" xfId="29" applyFont="1" applyBorder="1"/>
    <xf numFmtId="44" fontId="23" fillId="24" borderId="12" xfId="29" applyFont="1" applyFill="1" applyBorder="1" applyAlignment="1">
      <alignment horizontal="right"/>
    </xf>
    <xf numFmtId="44" fontId="23" fillId="26" borderId="13" xfId="29" applyFont="1" applyFill="1" applyBorder="1" applyAlignment="1">
      <alignment horizontal="center"/>
    </xf>
    <xf numFmtId="44" fontId="22" fillId="25" borderId="14" xfId="29" applyFont="1" applyFill="1" applyBorder="1" applyAlignment="1">
      <alignment horizontal="right"/>
    </xf>
    <xf numFmtId="44" fontId="22" fillId="25" borderId="0" xfId="29" applyFont="1" applyFill="1" applyBorder="1" applyAlignment="1">
      <alignment horizontal="right"/>
    </xf>
    <xf numFmtId="164" fontId="22" fillId="25" borderId="0" xfId="28" applyNumberFormat="1" applyFont="1" applyFill="1" applyBorder="1"/>
    <xf numFmtId="164" fontId="22" fillId="25" borderId="15" xfId="28" applyNumberFormat="1" applyFont="1" applyFill="1" applyBorder="1"/>
    <xf numFmtId="164" fontId="23" fillId="24" borderId="12" xfId="28" applyNumberFormat="1" applyFont="1" applyFill="1" applyBorder="1" applyAlignment="1">
      <alignment horizontal="right"/>
    </xf>
    <xf numFmtId="164" fontId="23" fillId="24" borderId="0" xfId="28" applyNumberFormat="1" applyFont="1" applyFill="1" applyBorder="1" applyAlignment="1">
      <alignment horizontal="center"/>
    </xf>
    <xf numFmtId="164" fontId="22" fillId="26" borderId="16" xfId="28" applyNumberFormat="1" applyFont="1" applyFill="1" applyBorder="1"/>
    <xf numFmtId="164" fontId="22" fillId="26" borderId="17" xfId="28" applyNumberFormat="1" applyFont="1" applyFill="1" applyBorder="1"/>
    <xf numFmtId="164" fontId="25" fillId="25" borderId="15" xfId="28" applyNumberFormat="1" applyFont="1" applyFill="1" applyBorder="1"/>
    <xf numFmtId="164" fontId="22" fillId="0" borderId="0" xfId="28" applyNumberFormat="1" applyFont="1" applyBorder="1"/>
    <xf numFmtId="44" fontId="23" fillId="24" borderId="0" xfId="29" applyNumberFormat="1" applyFont="1" applyFill="1" applyBorder="1" applyAlignment="1">
      <alignment horizontal="center"/>
    </xf>
    <xf numFmtId="164" fontId="22" fillId="25" borderId="14" xfId="28" applyNumberFormat="1" applyFont="1" applyFill="1" applyBorder="1"/>
    <xf numFmtId="164" fontId="22" fillId="24" borderId="12" xfId="28" applyNumberFormat="1" applyFont="1" applyFill="1" applyBorder="1" applyAlignment="1">
      <alignment horizontal="right"/>
    </xf>
    <xf numFmtId="164" fontId="22" fillId="24" borderId="0" xfId="28" applyNumberFormat="1" applyFont="1" applyFill="1" applyBorder="1"/>
    <xf numFmtId="164" fontId="22" fillId="25" borderId="14" xfId="28" applyNumberFormat="1" applyFont="1" applyFill="1" applyBorder="1" applyAlignment="1">
      <alignment horizontal="center"/>
    </xf>
    <xf numFmtId="44" fontId="22" fillId="25" borderId="0" xfId="29" applyFont="1" applyFill="1" applyBorder="1" applyAlignment="1">
      <alignment horizontal="center"/>
    </xf>
    <xf numFmtId="164" fontId="22" fillId="25" borderId="0" xfId="28" applyNumberFormat="1" applyFont="1" applyFill="1" applyBorder="1" applyAlignment="1">
      <alignment horizontal="center"/>
    </xf>
    <xf numFmtId="44" fontId="24" fillId="24" borderId="12" xfId="29" applyFont="1" applyFill="1" applyBorder="1" applyAlignment="1">
      <alignment horizontal="right"/>
    </xf>
    <xf numFmtId="44" fontId="23" fillId="24" borderId="0" xfId="29" applyFont="1" applyFill="1" applyBorder="1" applyAlignment="1">
      <alignment horizontal="right"/>
    </xf>
    <xf numFmtId="44" fontId="22" fillId="26" borderId="16" xfId="29" applyFont="1" applyFill="1" applyBorder="1"/>
    <xf numFmtId="44" fontId="22" fillId="26" borderId="17" xfId="29" applyFont="1" applyFill="1" applyBorder="1"/>
    <xf numFmtId="44" fontId="25" fillId="25" borderId="15" xfId="29" applyFont="1" applyFill="1" applyBorder="1"/>
    <xf numFmtId="44" fontId="26" fillId="26" borderId="12" xfId="29" applyFont="1" applyFill="1" applyBorder="1" applyAlignment="1">
      <alignment horizontal="right"/>
    </xf>
    <xf numFmtId="44" fontId="22" fillId="24" borderId="12" xfId="29" applyFont="1" applyFill="1" applyBorder="1" applyAlignment="1">
      <alignment horizontal="right"/>
    </xf>
    <xf numFmtId="44" fontId="22" fillId="24" borderId="0" xfId="29" applyFont="1" applyFill="1" applyBorder="1" applyAlignment="1">
      <alignment horizontal="right"/>
    </xf>
    <xf numFmtId="44" fontId="22" fillId="25" borderId="14" xfId="29" applyFont="1" applyFill="1" applyBorder="1"/>
    <xf numFmtId="44" fontId="25" fillId="27" borderId="18" xfId="29" applyFont="1" applyFill="1" applyBorder="1"/>
    <xf numFmtId="44" fontId="22" fillId="25" borderId="15" xfId="29" applyFont="1" applyFill="1" applyBorder="1"/>
    <xf numFmtId="44" fontId="25" fillId="25" borderId="19" xfId="29" applyFont="1" applyFill="1" applyBorder="1"/>
    <xf numFmtId="43" fontId="22" fillId="26" borderId="20" xfId="28" applyFont="1" applyFill="1" applyBorder="1"/>
    <xf numFmtId="44" fontId="27" fillId="24" borderId="12" xfId="29" applyFont="1" applyFill="1" applyBorder="1" applyAlignment="1">
      <alignment horizontal="right"/>
    </xf>
    <xf numFmtId="44" fontId="28" fillId="25" borderId="0" xfId="29" applyFont="1" applyFill="1" applyBorder="1" applyAlignment="1">
      <alignment horizontal="right"/>
    </xf>
    <xf numFmtId="43" fontId="25" fillId="25" borderId="0" xfId="28" applyFont="1" applyFill="1" applyBorder="1"/>
    <xf numFmtId="43" fontId="22" fillId="26" borderId="17" xfId="28" applyFont="1" applyFill="1" applyBorder="1"/>
    <xf numFmtId="44" fontId="25" fillId="27" borderId="15" xfId="29" applyFont="1" applyFill="1" applyBorder="1"/>
    <xf numFmtId="44" fontId="25" fillId="25" borderId="0" xfId="29" applyFont="1" applyFill="1" applyBorder="1"/>
    <xf numFmtId="44" fontId="25" fillId="26" borderId="16" xfId="29" applyFont="1" applyFill="1" applyBorder="1"/>
    <xf numFmtId="44" fontId="25" fillId="26" borderId="17" xfId="29" applyFont="1" applyFill="1" applyBorder="1"/>
    <xf numFmtId="44" fontId="25" fillId="25" borderId="14" xfId="29" applyFont="1" applyFill="1" applyBorder="1"/>
    <xf numFmtId="44" fontId="25" fillId="27" borderId="0" xfId="29" applyFont="1" applyFill="1" applyBorder="1"/>
    <xf numFmtId="44" fontId="29" fillId="25" borderId="15" xfId="29" applyFont="1" applyFill="1" applyBorder="1"/>
    <xf numFmtId="44" fontId="22" fillId="24" borderId="12" xfId="29" applyFont="1" applyFill="1" applyBorder="1" applyAlignment="1">
      <alignment horizontal="left"/>
    </xf>
    <xf numFmtId="44" fontId="25" fillId="27" borderId="21" xfId="29" applyFont="1" applyFill="1" applyBorder="1"/>
    <xf numFmtId="44" fontId="25" fillId="27" borderId="22" xfId="29" applyFont="1" applyFill="1" applyBorder="1"/>
    <xf numFmtId="44" fontId="25" fillId="25" borderId="23" xfId="29" applyFont="1" applyFill="1" applyBorder="1"/>
    <xf numFmtId="44" fontId="28" fillId="24" borderId="14" xfId="29" applyFont="1" applyFill="1" applyBorder="1" applyAlignment="1">
      <alignment horizontal="right"/>
    </xf>
    <xf numFmtId="44" fontId="25" fillId="25" borderId="24" xfId="29" applyFont="1" applyFill="1" applyBorder="1"/>
    <xf numFmtId="44" fontId="25" fillId="25" borderId="25" xfId="29" applyFont="1" applyFill="1" applyBorder="1"/>
    <xf numFmtId="44" fontId="25" fillId="25" borderId="26" xfId="29" applyFont="1" applyFill="1" applyBorder="1"/>
    <xf numFmtId="44" fontId="24" fillId="24" borderId="27" xfId="29" applyFont="1" applyFill="1" applyBorder="1" applyAlignment="1">
      <alignment horizontal="right"/>
    </xf>
    <xf numFmtId="44" fontId="28" fillId="24" borderId="22" xfId="29" applyFont="1" applyFill="1" applyBorder="1" applyAlignment="1">
      <alignment horizontal="right"/>
    </xf>
    <xf numFmtId="44" fontId="30" fillId="26" borderId="28" xfId="29" applyFont="1" applyFill="1" applyBorder="1"/>
    <xf numFmtId="44" fontId="30" fillId="26" borderId="29" xfId="29" applyFont="1" applyFill="1" applyBorder="1"/>
    <xf numFmtId="44" fontId="22" fillId="25" borderId="22" xfId="29" applyFont="1" applyFill="1" applyBorder="1"/>
    <xf numFmtId="44" fontId="24" fillId="24" borderId="30" xfId="29" applyFont="1" applyFill="1" applyBorder="1" applyAlignment="1">
      <alignment horizontal="right"/>
    </xf>
    <xf numFmtId="44" fontId="28" fillId="24" borderId="25" xfId="29" applyFont="1" applyFill="1" applyBorder="1" applyAlignment="1">
      <alignment horizontal="right"/>
    </xf>
    <xf numFmtId="44" fontId="22" fillId="25" borderId="24" xfId="29" applyFont="1" applyFill="1" applyBorder="1"/>
    <xf numFmtId="44" fontId="22" fillId="25" borderId="25" xfId="29" applyFont="1" applyFill="1" applyBorder="1"/>
    <xf numFmtId="44" fontId="28" fillId="24" borderId="0" xfId="29" applyFont="1" applyFill="1" applyBorder="1" applyAlignment="1">
      <alignment horizontal="right"/>
    </xf>
    <xf numFmtId="44" fontId="22" fillId="24" borderId="0" xfId="29" applyFont="1" applyFill="1" applyBorder="1"/>
    <xf numFmtId="44" fontId="25" fillId="24" borderId="0" xfId="29" applyFont="1" applyFill="1" applyBorder="1"/>
    <xf numFmtId="44" fontId="22" fillId="28" borderId="0" xfId="29" applyFont="1" applyFill="1" applyBorder="1"/>
    <xf numFmtId="44" fontId="23" fillId="28" borderId="12" xfId="29" applyFont="1" applyFill="1" applyBorder="1" applyAlignment="1">
      <alignment horizontal="left"/>
    </xf>
    <xf numFmtId="44" fontId="28" fillId="28" borderId="0" xfId="29" quotePrefix="1" applyFont="1" applyFill="1" applyBorder="1" applyAlignment="1">
      <alignment horizontal="right"/>
    </xf>
    <xf numFmtId="44" fontId="25" fillId="28" borderId="0" xfId="29" applyFont="1" applyFill="1" applyBorder="1"/>
    <xf numFmtId="44" fontId="28" fillId="28" borderId="0" xfId="29" applyFont="1" applyFill="1" applyBorder="1" applyAlignment="1">
      <alignment horizontal="right"/>
    </xf>
    <xf numFmtId="44" fontId="28" fillId="28" borderId="0" xfId="29" applyFont="1" applyFill="1" applyBorder="1" applyAlignment="1">
      <alignment horizontal="left"/>
    </xf>
    <xf numFmtId="44" fontId="22" fillId="28" borderId="0" xfId="29" applyFont="1" applyFill="1" applyBorder="1" applyAlignment="1">
      <alignment horizontal="left"/>
    </xf>
    <xf numFmtId="44" fontId="25" fillId="28" borderId="0" xfId="29" applyFont="1" applyFill="1" applyBorder="1" applyAlignment="1">
      <alignment horizontal="left"/>
    </xf>
    <xf numFmtId="44" fontId="22" fillId="24" borderId="13" xfId="29" applyFont="1" applyFill="1" applyBorder="1"/>
    <xf numFmtId="44" fontId="22" fillId="24" borderId="31" xfId="29" applyFont="1" applyFill="1" applyBorder="1"/>
    <xf numFmtId="44" fontId="22" fillId="28" borderId="14" xfId="29" applyFont="1" applyFill="1" applyBorder="1"/>
    <xf numFmtId="44" fontId="22" fillId="28" borderId="0" xfId="29" applyFont="1" applyFill="1" applyBorder="1" applyAlignment="1">
      <alignment horizontal="right"/>
    </xf>
    <xf numFmtId="44" fontId="22" fillId="28" borderId="24" xfId="29" applyFont="1" applyFill="1" applyBorder="1"/>
    <xf numFmtId="44" fontId="22" fillId="28" borderId="25" xfId="29" applyFont="1" applyFill="1" applyBorder="1"/>
    <xf numFmtId="0" fontId="0" fillId="0" borderId="23" xfId="0" applyBorder="1"/>
    <xf numFmtId="0" fontId="0" fillId="0" borderId="32" xfId="0" applyBorder="1"/>
    <xf numFmtId="0" fontId="31" fillId="0" borderId="21" xfId="0" applyFont="1" applyBorder="1"/>
    <xf numFmtId="0" fontId="33" fillId="0" borderId="0" xfId="0" applyFont="1"/>
    <xf numFmtId="0" fontId="32" fillId="0" borderId="22" xfId="0" applyFont="1" applyBorder="1"/>
    <xf numFmtId="0" fontId="0" fillId="0" borderId="26" xfId="0" applyBorder="1"/>
    <xf numFmtId="0" fontId="0" fillId="0" borderId="33" xfId="0" applyBorder="1"/>
    <xf numFmtId="0" fontId="32" fillId="0" borderId="25" xfId="0" applyFont="1" applyBorder="1"/>
    <xf numFmtId="0" fontId="0" fillId="26" borderId="34" xfId="0" applyFill="1" applyBorder="1"/>
    <xf numFmtId="44" fontId="34" fillId="0" borderId="35" xfId="0" applyNumberFormat="1" applyFont="1" applyBorder="1"/>
    <xf numFmtId="44" fontId="35" fillId="0" borderId="35" xfId="0" applyNumberFormat="1" applyFont="1" applyBorder="1"/>
    <xf numFmtId="0" fontId="0" fillId="0" borderId="36" xfId="0" applyBorder="1"/>
    <xf numFmtId="0" fontId="0" fillId="0" borderId="37" xfId="0" applyBorder="1"/>
    <xf numFmtId="0" fontId="0" fillId="0" borderId="35" xfId="0" applyBorder="1"/>
    <xf numFmtId="44" fontId="35" fillId="24" borderId="0" xfId="29" applyFont="1" applyFill="1" applyBorder="1"/>
    <xf numFmtId="44" fontId="22" fillId="0" borderId="31" xfId="29" applyFont="1" applyBorder="1"/>
    <xf numFmtId="44" fontId="24" fillId="29" borderId="12" xfId="29" applyFont="1" applyFill="1" applyBorder="1" applyAlignment="1">
      <alignment horizontal="right"/>
    </xf>
    <xf numFmtId="44" fontId="20" fillId="29" borderId="0" xfId="29" applyFont="1" applyFill="1" applyBorder="1" applyAlignment="1">
      <alignment horizontal="right"/>
    </xf>
    <xf numFmtId="44" fontId="25" fillId="29" borderId="14" xfId="29" applyFont="1" applyFill="1" applyBorder="1"/>
    <xf numFmtId="44" fontId="25" fillId="29" borderId="0" xfId="29" applyFont="1" applyFill="1" applyBorder="1"/>
    <xf numFmtId="44" fontId="24" fillId="29" borderId="12" xfId="29" applyFont="1" applyFill="1" applyBorder="1" applyAlignment="1">
      <alignment horizontal="left"/>
    </xf>
    <xf numFmtId="44" fontId="29" fillId="29" borderId="25" xfId="29" applyFont="1" applyFill="1" applyBorder="1"/>
    <xf numFmtId="164" fontId="23" fillId="30" borderId="12" xfId="28" applyNumberFormat="1" applyFont="1" applyFill="1" applyBorder="1" applyAlignment="1">
      <alignment horizontal="left"/>
    </xf>
    <xf numFmtId="44" fontId="23" fillId="30" borderId="0" xfId="29" applyNumberFormat="1" applyFont="1" applyFill="1" applyBorder="1" applyAlignment="1">
      <alignment horizontal="center"/>
    </xf>
    <xf numFmtId="44" fontId="25" fillId="31" borderId="14" xfId="29" applyFont="1" applyFill="1" applyBorder="1"/>
    <xf numFmtId="44" fontId="25" fillId="31" borderId="0" xfId="29" applyFont="1" applyFill="1" applyBorder="1"/>
    <xf numFmtId="44" fontId="29" fillId="31" borderId="15" xfId="29" applyFont="1" applyFill="1" applyBorder="1"/>
    <xf numFmtId="44" fontId="29" fillId="31" borderId="25" xfId="29" applyFont="1" applyFill="1" applyBorder="1"/>
    <xf numFmtId="44" fontId="39" fillId="24" borderId="12" xfId="29" applyFont="1" applyFill="1" applyBorder="1" applyAlignment="1">
      <alignment horizontal="right"/>
    </xf>
    <xf numFmtId="44" fontId="22" fillId="32" borderId="0" xfId="29" applyFont="1" applyFill="1" applyBorder="1"/>
    <xf numFmtId="44" fontId="40" fillId="33" borderId="13" xfId="29" applyFont="1" applyFill="1" applyBorder="1" applyAlignment="1">
      <alignment horizontal="center"/>
    </xf>
    <xf numFmtId="44" fontId="23" fillId="26" borderId="38" xfId="29" applyFont="1" applyFill="1" applyBorder="1" applyAlignment="1">
      <alignment horizontal="center"/>
    </xf>
    <xf numFmtId="44" fontId="23" fillId="26" borderId="37" xfId="29" applyFont="1" applyFill="1" applyBorder="1" applyAlignment="1">
      <alignment horizontal="center"/>
    </xf>
    <xf numFmtId="44" fontId="24" fillId="25" borderId="21" xfId="29" applyFont="1" applyFill="1" applyBorder="1" applyAlignment="1">
      <alignment horizontal="center"/>
    </xf>
    <xf numFmtId="44" fontId="24" fillId="25" borderId="22" xfId="29" applyFont="1" applyFill="1" applyBorder="1" applyAlignment="1">
      <alignment horizontal="center"/>
    </xf>
    <xf numFmtId="44" fontId="24" fillId="25" borderId="23" xfId="29" applyFont="1" applyFill="1" applyBorder="1" applyAlignment="1">
      <alignment horizontal="center"/>
    </xf>
    <xf numFmtId="44" fontId="22" fillId="0" borderId="0" xfId="29" applyFont="1" applyFill="1" applyBorder="1"/>
    <xf numFmtId="44" fontId="36" fillId="32" borderId="10" xfId="29" applyFont="1" applyFill="1" applyBorder="1"/>
    <xf numFmtId="44" fontId="20" fillId="32" borderId="11" xfId="29" applyFont="1" applyFill="1" applyBorder="1"/>
    <xf numFmtId="44" fontId="21" fillId="32" borderId="11" xfId="29" applyFon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86"/>
  <sheetViews>
    <sheetView tabSelected="1" zoomScale="80" zoomScaleNormal="80" zoomScaleSheetLayoutView="100" workbookViewId="0">
      <selection activeCell="A47" sqref="A47:F52"/>
    </sheetView>
  </sheetViews>
  <sheetFormatPr baseColWidth="10" defaultColWidth="9.1640625" defaultRowHeight="20" x14ac:dyDescent="0.2"/>
  <cols>
    <col min="1" max="1" width="46" style="9" customWidth="1"/>
    <col min="2" max="2" width="32.5" style="9" customWidth="1"/>
    <col min="3" max="3" width="14.5" style="9" bestFit="1" customWidth="1"/>
    <col min="4" max="4" width="14.6640625" style="9" customWidth="1"/>
    <col min="5" max="5" width="17.5" style="9" customWidth="1"/>
    <col min="6" max="6" width="17.5" style="9" bestFit="1" customWidth="1"/>
    <col min="7" max="16384" width="9.1640625" style="9"/>
  </cols>
  <sheetData>
    <row r="1" spans="1:6" s="123" customFormat="1" ht="25" x14ac:dyDescent="0.25">
      <c r="A1" s="124" t="s">
        <v>84</v>
      </c>
      <c r="B1" s="125"/>
      <c r="C1" s="126"/>
      <c r="D1" s="126"/>
      <c r="E1" s="126"/>
      <c r="F1" s="126"/>
    </row>
    <row r="2" spans="1:6" ht="21" thickBot="1" x14ac:dyDescent="0.25">
      <c r="A2" s="5" t="s">
        <v>87</v>
      </c>
      <c r="B2" s="6"/>
      <c r="C2" s="7"/>
      <c r="D2" s="7"/>
      <c r="E2" s="8"/>
      <c r="F2" s="8"/>
    </row>
    <row r="3" spans="1:6" ht="24" thickBot="1" x14ac:dyDescent="0.4">
      <c r="A3" s="118" t="s">
        <v>1</v>
      </c>
      <c r="B3" s="119"/>
      <c r="C3" s="120" t="s">
        <v>2</v>
      </c>
      <c r="D3" s="121"/>
      <c r="E3" s="121"/>
      <c r="F3" s="122"/>
    </row>
    <row r="4" spans="1:6" x14ac:dyDescent="0.2">
      <c r="A4" s="10" t="s">
        <v>3</v>
      </c>
      <c r="B4" s="11" t="s">
        <v>80</v>
      </c>
      <c r="C4" s="12" t="s">
        <v>4</v>
      </c>
      <c r="D4" s="13" t="s">
        <v>5</v>
      </c>
      <c r="E4" s="14"/>
      <c r="F4" s="15"/>
    </row>
    <row r="5" spans="1:6" s="21" customFormat="1" x14ac:dyDescent="0.2">
      <c r="A5" s="16"/>
      <c r="B5" s="17"/>
      <c r="C5" s="18">
        <v>10</v>
      </c>
      <c r="D5" s="19">
        <v>3</v>
      </c>
      <c r="E5" s="14"/>
      <c r="F5" s="20">
        <f>SUM(C5:D5)</f>
        <v>13</v>
      </c>
    </row>
    <row r="6" spans="1:6" s="21" customFormat="1" x14ac:dyDescent="0.2">
      <c r="A6" s="109" t="s">
        <v>81</v>
      </c>
      <c r="B6" s="110"/>
      <c r="C6" s="23"/>
      <c r="D6" s="14"/>
      <c r="E6" s="14"/>
      <c r="F6" s="20"/>
    </row>
    <row r="7" spans="1:6" s="21" customFormat="1" x14ac:dyDescent="0.2">
      <c r="A7" s="24"/>
      <c r="B7" s="25"/>
      <c r="C7" s="26" t="s">
        <v>6</v>
      </c>
      <c r="D7" s="26" t="s">
        <v>6</v>
      </c>
      <c r="E7" s="27" t="s">
        <v>7</v>
      </c>
      <c r="F7" s="20"/>
    </row>
    <row r="8" spans="1:6" s="21" customFormat="1" ht="23" x14ac:dyDescent="0.35">
      <c r="A8" s="29" t="s">
        <v>11</v>
      </c>
      <c r="B8" s="25"/>
      <c r="C8" s="26" t="s">
        <v>8</v>
      </c>
      <c r="D8" s="26" t="s">
        <v>9</v>
      </c>
      <c r="E8" s="28" t="s">
        <v>10</v>
      </c>
      <c r="F8" s="20"/>
    </row>
    <row r="9" spans="1:6" ht="23" x14ac:dyDescent="0.35">
      <c r="A9" s="34" t="s">
        <v>15</v>
      </c>
      <c r="B9" s="30" t="s">
        <v>12</v>
      </c>
      <c r="C9" s="31">
        <v>0</v>
      </c>
      <c r="D9" s="32">
        <v>0</v>
      </c>
      <c r="E9" s="32">
        <v>0</v>
      </c>
      <c r="F9" s="33">
        <f t="shared" ref="F9:F21" si="0">+(C9*C$5)+(D9*D$5)+E9</f>
        <v>0</v>
      </c>
    </row>
    <row r="10" spans="1:6" ht="23" x14ac:dyDescent="0.35">
      <c r="A10" s="34" t="s">
        <v>15</v>
      </c>
      <c r="B10" s="30" t="s">
        <v>13</v>
      </c>
      <c r="C10" s="31">
        <v>0</v>
      </c>
      <c r="D10" s="32">
        <v>0</v>
      </c>
      <c r="E10" s="32">
        <v>0</v>
      </c>
      <c r="F10" s="33">
        <f t="shared" si="0"/>
        <v>0</v>
      </c>
    </row>
    <row r="11" spans="1:6" ht="23" x14ac:dyDescent="0.35">
      <c r="A11" s="34" t="s">
        <v>15</v>
      </c>
      <c r="B11" s="30" t="s">
        <v>14</v>
      </c>
      <c r="C11" s="31">
        <v>0</v>
      </c>
      <c r="D11" s="32">
        <v>0</v>
      </c>
      <c r="E11" s="32">
        <v>0</v>
      </c>
      <c r="F11" s="33">
        <f t="shared" si="0"/>
        <v>0</v>
      </c>
    </row>
    <row r="12" spans="1:6" ht="23" x14ac:dyDescent="0.35">
      <c r="A12" s="34" t="s">
        <v>15</v>
      </c>
      <c r="B12" s="30" t="s">
        <v>16</v>
      </c>
      <c r="C12" s="31">
        <v>0</v>
      </c>
      <c r="D12" s="32">
        <v>0</v>
      </c>
      <c r="E12" s="32">
        <v>0</v>
      </c>
      <c r="F12" s="33">
        <f t="shared" si="0"/>
        <v>0</v>
      </c>
    </row>
    <row r="13" spans="1:6" ht="23" x14ac:dyDescent="0.35">
      <c r="A13" s="34"/>
      <c r="B13" s="30" t="s">
        <v>16</v>
      </c>
      <c r="C13" s="31">
        <v>0</v>
      </c>
      <c r="D13" s="32">
        <v>0</v>
      </c>
      <c r="E13" s="32">
        <v>0</v>
      </c>
      <c r="F13" s="33">
        <f t="shared" si="0"/>
        <v>0</v>
      </c>
    </row>
    <row r="14" spans="1:6" ht="23" x14ac:dyDescent="0.35">
      <c r="A14" s="34"/>
      <c r="B14" s="30" t="s">
        <v>16</v>
      </c>
      <c r="C14" s="31">
        <v>0</v>
      </c>
      <c r="D14" s="32">
        <v>0</v>
      </c>
      <c r="E14" s="32">
        <v>0</v>
      </c>
      <c r="F14" s="33">
        <f t="shared" si="0"/>
        <v>0</v>
      </c>
    </row>
    <row r="15" spans="1:6" ht="23" x14ac:dyDescent="0.35">
      <c r="A15" s="34" t="s">
        <v>15</v>
      </c>
      <c r="B15" s="30" t="s">
        <v>17</v>
      </c>
      <c r="C15" s="31">
        <v>0</v>
      </c>
      <c r="D15" s="32">
        <v>0</v>
      </c>
      <c r="E15" s="32">
        <v>0</v>
      </c>
      <c r="F15" s="33">
        <f t="shared" si="0"/>
        <v>0</v>
      </c>
    </row>
    <row r="16" spans="1:6" ht="23" x14ac:dyDescent="0.35">
      <c r="A16" s="34"/>
      <c r="B16" s="30" t="s">
        <v>17</v>
      </c>
      <c r="C16" s="31">
        <v>0</v>
      </c>
      <c r="D16" s="32">
        <v>0</v>
      </c>
      <c r="E16" s="32">
        <v>0</v>
      </c>
      <c r="F16" s="33">
        <f t="shared" si="0"/>
        <v>0</v>
      </c>
    </row>
    <row r="17" spans="1:6" ht="23" x14ac:dyDescent="0.35">
      <c r="A17" s="34" t="s">
        <v>15</v>
      </c>
      <c r="B17" s="30" t="s">
        <v>18</v>
      </c>
      <c r="C17" s="31">
        <v>0</v>
      </c>
      <c r="D17" s="32">
        <v>0</v>
      </c>
      <c r="E17" s="32">
        <v>0</v>
      </c>
      <c r="F17" s="33">
        <f t="shared" si="0"/>
        <v>0</v>
      </c>
    </row>
    <row r="18" spans="1:6" ht="23" x14ac:dyDescent="0.35">
      <c r="A18" s="34"/>
      <c r="B18" s="30" t="s">
        <v>18</v>
      </c>
      <c r="C18" s="31">
        <v>0</v>
      </c>
      <c r="D18" s="32">
        <v>0</v>
      </c>
      <c r="E18" s="32">
        <v>0</v>
      </c>
      <c r="F18" s="33">
        <f t="shared" si="0"/>
        <v>0</v>
      </c>
    </row>
    <row r="19" spans="1:6" ht="23" x14ac:dyDescent="0.35">
      <c r="A19" s="34"/>
      <c r="B19" s="30" t="s">
        <v>18</v>
      </c>
      <c r="C19" s="31">
        <v>0</v>
      </c>
      <c r="D19" s="32">
        <v>0</v>
      </c>
      <c r="E19" s="32">
        <v>0</v>
      </c>
      <c r="F19" s="33">
        <f t="shared" si="0"/>
        <v>0</v>
      </c>
    </row>
    <row r="20" spans="1:6" ht="23" x14ac:dyDescent="0.35">
      <c r="A20" s="34"/>
      <c r="B20" s="30" t="s">
        <v>19</v>
      </c>
      <c r="C20" s="31">
        <v>0</v>
      </c>
      <c r="D20" s="32">
        <v>0</v>
      </c>
      <c r="E20" s="32">
        <v>0</v>
      </c>
      <c r="F20" s="33">
        <f t="shared" si="0"/>
        <v>0</v>
      </c>
    </row>
    <row r="21" spans="1:6" ht="23" x14ac:dyDescent="0.35">
      <c r="A21" s="34"/>
      <c r="B21" s="30" t="s">
        <v>20</v>
      </c>
      <c r="C21" s="31">
        <v>0</v>
      </c>
      <c r="D21" s="32">
        <v>0</v>
      </c>
      <c r="E21" s="32">
        <v>0</v>
      </c>
      <c r="F21" s="33">
        <f t="shared" si="0"/>
        <v>0</v>
      </c>
    </row>
    <row r="22" spans="1:6" x14ac:dyDescent="0.2">
      <c r="A22" s="35"/>
      <c r="B22" s="36"/>
      <c r="C22" s="37"/>
      <c r="D22" s="4"/>
      <c r="E22" s="38">
        <f>SUM(E9:E21)</f>
        <v>0</v>
      </c>
      <c r="F22" s="39"/>
    </row>
    <row r="23" spans="1:6" x14ac:dyDescent="0.2">
      <c r="A23" s="35"/>
      <c r="B23" s="36"/>
      <c r="C23" s="37"/>
      <c r="D23" s="4"/>
      <c r="E23" s="40"/>
      <c r="F23" s="39"/>
    </row>
    <row r="24" spans="1:6" ht="23" x14ac:dyDescent="0.35">
      <c r="A24" s="29" t="s">
        <v>21</v>
      </c>
      <c r="B24" s="36" t="s">
        <v>22</v>
      </c>
      <c r="C24" s="37"/>
      <c r="D24" s="4"/>
      <c r="E24" s="41">
        <v>5</v>
      </c>
      <c r="F24" s="39"/>
    </row>
    <row r="25" spans="1:6" x14ac:dyDescent="0.2">
      <c r="A25" s="42" t="s">
        <v>23</v>
      </c>
      <c r="B25" s="36" t="s">
        <v>24</v>
      </c>
      <c r="C25" s="37"/>
      <c r="D25" s="43" t="s">
        <v>25</v>
      </c>
      <c r="E25" s="44">
        <f>INT(0.8+(C5+D5)/E24)</f>
        <v>3</v>
      </c>
      <c r="F25" s="39"/>
    </row>
    <row r="26" spans="1:6" x14ac:dyDescent="0.2">
      <c r="A26" s="35"/>
      <c r="B26" s="36" t="s">
        <v>26</v>
      </c>
      <c r="C26" s="37"/>
      <c r="D26" s="43"/>
      <c r="E26" s="45">
        <v>1</v>
      </c>
      <c r="F26" s="39"/>
    </row>
    <row r="27" spans="1:6" x14ac:dyDescent="0.2">
      <c r="A27" s="35"/>
      <c r="B27" s="36" t="s">
        <v>27</v>
      </c>
      <c r="C27" s="37"/>
      <c r="D27" s="4"/>
      <c r="E27" s="19">
        <v>15</v>
      </c>
      <c r="F27" s="39"/>
    </row>
    <row r="28" spans="1:6" x14ac:dyDescent="0.2">
      <c r="A28" s="35"/>
      <c r="B28" s="36" t="s">
        <v>28</v>
      </c>
      <c r="C28" s="37"/>
      <c r="D28" s="4"/>
      <c r="E28" s="19">
        <v>20</v>
      </c>
      <c r="F28" s="39"/>
    </row>
    <row r="29" spans="1:6" x14ac:dyDescent="0.2">
      <c r="A29" s="35"/>
      <c r="B29" s="36" t="s">
        <v>29</v>
      </c>
      <c r="C29" s="37"/>
      <c r="D29" s="4"/>
      <c r="E29" s="19">
        <v>0</v>
      </c>
      <c r="F29" s="39"/>
    </row>
    <row r="30" spans="1:6" x14ac:dyDescent="0.2">
      <c r="A30" s="35"/>
      <c r="B30" s="36" t="s">
        <v>30</v>
      </c>
      <c r="C30" s="37"/>
      <c r="D30" s="4"/>
      <c r="E30" s="32">
        <v>0</v>
      </c>
      <c r="F30" s="39"/>
    </row>
    <row r="31" spans="1:6" x14ac:dyDescent="0.2">
      <c r="A31" s="35"/>
      <c r="B31" s="36" t="s">
        <v>31</v>
      </c>
      <c r="C31" s="37"/>
      <c r="D31" s="4"/>
      <c r="E31" s="32"/>
      <c r="F31" s="46">
        <f>+E31*E25</f>
        <v>0</v>
      </c>
    </row>
    <row r="32" spans="1:6" x14ac:dyDescent="0.2">
      <c r="A32" s="35"/>
      <c r="B32" s="36" t="s">
        <v>32</v>
      </c>
      <c r="C32" s="37"/>
      <c r="D32" s="4"/>
      <c r="E32" s="47">
        <f>+E29/E27*E30</f>
        <v>0</v>
      </c>
      <c r="F32" s="46">
        <f>+E32*E26</f>
        <v>0</v>
      </c>
    </row>
    <row r="33" spans="1:6" x14ac:dyDescent="0.2">
      <c r="A33" s="35"/>
      <c r="B33" s="36" t="s">
        <v>33</v>
      </c>
      <c r="C33" s="37"/>
      <c r="D33" s="4"/>
      <c r="E33" s="47">
        <f>E29/E28*E30</f>
        <v>0</v>
      </c>
      <c r="F33" s="46">
        <f>+(E25-E26)*E33</f>
        <v>0</v>
      </c>
    </row>
    <row r="34" spans="1:6" x14ac:dyDescent="0.2">
      <c r="A34" s="35"/>
      <c r="B34" s="36"/>
      <c r="C34" s="37"/>
      <c r="D34" s="4"/>
      <c r="E34" s="4"/>
      <c r="F34" s="39"/>
    </row>
    <row r="35" spans="1:6" ht="23" x14ac:dyDescent="0.35">
      <c r="A35" s="29" t="s">
        <v>34</v>
      </c>
      <c r="B35" s="30" t="s">
        <v>35</v>
      </c>
      <c r="C35" s="48">
        <v>0</v>
      </c>
      <c r="D35" s="49">
        <v>0</v>
      </c>
      <c r="E35" s="32">
        <v>0</v>
      </c>
      <c r="F35" s="33">
        <f>+(C35*C$5)+(D35*D$5)+E35</f>
        <v>0</v>
      </c>
    </row>
    <row r="36" spans="1:6" x14ac:dyDescent="0.2">
      <c r="A36" s="35"/>
      <c r="B36" s="30" t="s">
        <v>83</v>
      </c>
      <c r="C36" s="31">
        <v>16</v>
      </c>
      <c r="D36" s="32">
        <f>+C36</f>
        <v>16</v>
      </c>
      <c r="E36" s="32">
        <v>0</v>
      </c>
      <c r="F36" s="33">
        <f>+(C36*C$5)+(D36*D$5)+E36</f>
        <v>208</v>
      </c>
    </row>
    <row r="37" spans="1:6" ht="24" customHeight="1" x14ac:dyDescent="0.2">
      <c r="A37" s="35"/>
      <c r="B37" s="30" t="s">
        <v>37</v>
      </c>
      <c r="C37" s="31">
        <v>0</v>
      </c>
      <c r="D37" s="32">
        <f>+C37</f>
        <v>0</v>
      </c>
      <c r="E37" s="32">
        <v>0</v>
      </c>
      <c r="F37" s="33">
        <f>+(C37*C$5)+(D37*D$5)+E37</f>
        <v>0</v>
      </c>
    </row>
    <row r="38" spans="1:6" ht="18" customHeight="1" x14ac:dyDescent="0.2">
      <c r="A38" s="35"/>
      <c r="B38" s="36"/>
      <c r="C38" s="37"/>
      <c r="D38" s="4"/>
      <c r="E38" s="4"/>
      <c r="F38" s="39"/>
    </row>
    <row r="39" spans="1:6" ht="30.75" customHeight="1" x14ac:dyDescent="0.35">
      <c r="A39" s="29" t="s">
        <v>38</v>
      </c>
      <c r="B39" s="7" t="s">
        <v>39</v>
      </c>
      <c r="C39" s="50">
        <f>SUM(C9:C37)</f>
        <v>16</v>
      </c>
      <c r="D39" s="47">
        <f>SUM(D9:D37)</f>
        <v>16</v>
      </c>
      <c r="E39" s="51">
        <f>+E22+F31+F32+F33</f>
        <v>0</v>
      </c>
      <c r="F39" s="52">
        <f>SUM(F9:F38)</f>
        <v>208</v>
      </c>
    </row>
    <row r="40" spans="1:6" ht="30.75" customHeight="1" x14ac:dyDescent="0.35">
      <c r="A40" s="103" t="s">
        <v>85</v>
      </c>
      <c r="B40" s="104"/>
      <c r="C40" s="111">
        <v>0</v>
      </c>
      <c r="D40" s="112">
        <v>0</v>
      </c>
      <c r="E40" s="112"/>
      <c r="F40" s="113"/>
    </row>
    <row r="41" spans="1:6" ht="30.75" customHeight="1" thickBot="1" x14ac:dyDescent="0.4">
      <c r="A41" s="107" t="s">
        <v>86</v>
      </c>
      <c r="B41" s="104"/>
      <c r="C41" s="111">
        <v>0</v>
      </c>
      <c r="D41" s="112">
        <v>0</v>
      </c>
      <c r="E41" s="114">
        <v>0</v>
      </c>
      <c r="F41" s="113">
        <f>+E41</f>
        <v>0</v>
      </c>
    </row>
    <row r="42" spans="1:6" ht="21.75" customHeight="1" x14ac:dyDescent="0.2">
      <c r="A42" s="53"/>
      <c r="B42" s="7" t="s">
        <v>40</v>
      </c>
      <c r="C42" s="54">
        <f>+E42</f>
        <v>0</v>
      </c>
      <c r="D42" s="55">
        <f>+E42</f>
        <v>0</v>
      </c>
      <c r="E42" s="51">
        <f>(+E39+E41)/F5</f>
        <v>0</v>
      </c>
      <c r="F42" s="56"/>
    </row>
    <row r="43" spans="1:6" ht="21" thickBot="1" x14ac:dyDescent="0.25">
      <c r="A43" s="53"/>
      <c r="B43" s="57" t="s">
        <v>41</v>
      </c>
      <c r="C43" s="58">
        <f>+C39+E42+C40+C41</f>
        <v>16</v>
      </c>
      <c r="D43" s="58">
        <f>+D39+E42+D40+D41</f>
        <v>16</v>
      </c>
      <c r="E43" s="59"/>
      <c r="F43" s="60"/>
    </row>
    <row r="44" spans="1:6" ht="21" thickBot="1" x14ac:dyDescent="0.25">
      <c r="A44" s="116"/>
      <c r="B44" s="115" t="s">
        <v>82</v>
      </c>
      <c r="C44" s="50"/>
      <c r="D44" s="4"/>
      <c r="E44" s="4"/>
      <c r="F44" s="39"/>
    </row>
    <row r="45" spans="1:6" ht="26" thickBot="1" x14ac:dyDescent="0.4">
      <c r="A45" s="61" t="s">
        <v>42</v>
      </c>
      <c r="B45" s="62" t="s">
        <v>43</v>
      </c>
      <c r="C45" s="63">
        <v>25</v>
      </c>
      <c r="D45" s="64">
        <v>25</v>
      </c>
      <c r="E45" s="65"/>
      <c r="F45" s="56">
        <f>+(C45*C$5)+(D45*D$5)+E45</f>
        <v>325</v>
      </c>
    </row>
    <row r="46" spans="1:6" ht="24" thickBot="1" x14ac:dyDescent="0.4">
      <c r="A46" s="66" t="s">
        <v>44</v>
      </c>
      <c r="B46" s="67" t="s">
        <v>45</v>
      </c>
      <c r="C46" s="68"/>
      <c r="D46" s="69"/>
      <c r="E46" s="69"/>
      <c r="F46" s="60">
        <f>+F39+F41-F45</f>
        <v>-117</v>
      </c>
    </row>
    <row r="47" spans="1:6" ht="23" x14ac:dyDescent="0.35">
      <c r="A47" s="29"/>
      <c r="B47" s="70"/>
      <c r="C47" s="71"/>
      <c r="D47" s="71"/>
      <c r="E47" s="71"/>
      <c r="F47" s="72"/>
    </row>
    <row r="48" spans="1:6" x14ac:dyDescent="0.2">
      <c r="A48" s="74" t="s">
        <v>46</v>
      </c>
      <c r="B48" s="75"/>
      <c r="C48" s="73"/>
      <c r="D48" s="73"/>
      <c r="E48" s="73"/>
      <c r="F48" s="76"/>
    </row>
    <row r="49" spans="1:6" x14ac:dyDescent="0.2">
      <c r="A49" s="74" t="s">
        <v>47</v>
      </c>
      <c r="B49" s="75"/>
      <c r="C49" s="73"/>
      <c r="D49" s="73"/>
      <c r="E49" s="73"/>
      <c r="F49" s="76"/>
    </row>
    <row r="50" spans="1:6" x14ac:dyDescent="0.2">
      <c r="A50" s="74" t="s">
        <v>48</v>
      </c>
      <c r="B50" s="77"/>
      <c r="C50" s="73"/>
      <c r="D50" s="73"/>
      <c r="E50" s="73"/>
      <c r="F50" s="76"/>
    </row>
    <row r="51" spans="1:6" x14ac:dyDescent="0.2">
      <c r="A51" s="74" t="s">
        <v>49</v>
      </c>
      <c r="B51" s="78"/>
      <c r="C51" s="79"/>
      <c r="D51" s="79"/>
      <c r="E51" s="79"/>
      <c r="F51" s="80"/>
    </row>
    <row r="52" spans="1:6" x14ac:dyDescent="0.2">
      <c r="A52" s="81"/>
      <c r="B52" s="82"/>
      <c r="C52" s="82"/>
      <c r="D52" s="82"/>
      <c r="E52" s="82"/>
      <c r="F52" s="82"/>
    </row>
    <row r="53" spans="1:6" hidden="1" x14ac:dyDescent="0.2">
      <c r="A53" s="71"/>
      <c r="B53" s="71"/>
      <c r="C53" s="71"/>
      <c r="D53" s="71"/>
      <c r="E53" s="83"/>
      <c r="F53" s="84" t="s">
        <v>50</v>
      </c>
    </row>
    <row r="54" spans="1:6" hidden="1" x14ac:dyDescent="0.2">
      <c r="A54" s="71"/>
      <c r="B54" s="71"/>
      <c r="C54" s="71"/>
      <c r="D54" s="71"/>
      <c r="E54" s="83"/>
      <c r="F54" s="84" t="s">
        <v>51</v>
      </c>
    </row>
    <row r="55" spans="1:6" hidden="1" x14ac:dyDescent="0.2">
      <c r="A55" s="71"/>
      <c r="B55" s="71"/>
      <c r="C55" s="71"/>
      <c r="D55" s="71"/>
      <c r="E55" s="83"/>
      <c r="F55" s="84" t="s">
        <v>52</v>
      </c>
    </row>
    <row r="56" spans="1:6" hidden="1" x14ac:dyDescent="0.2">
      <c r="A56" s="71"/>
      <c r="B56" s="71"/>
      <c r="C56" s="71"/>
      <c r="D56" s="71"/>
      <c r="E56" s="83"/>
      <c r="F56" s="84" t="s">
        <v>53</v>
      </c>
    </row>
    <row r="57" spans="1:6" hidden="1" x14ac:dyDescent="0.2">
      <c r="A57" s="71"/>
      <c r="B57" s="71"/>
      <c r="C57" s="71"/>
      <c r="D57" s="71"/>
      <c r="E57" s="83"/>
      <c r="F57" s="84" t="s">
        <v>54</v>
      </c>
    </row>
    <row r="58" spans="1:6" hidden="1" x14ac:dyDescent="0.2">
      <c r="A58" s="71"/>
      <c r="B58" s="71"/>
      <c r="C58" s="71"/>
      <c r="D58" s="71"/>
      <c r="E58" s="83"/>
      <c r="F58" s="84" t="s">
        <v>55</v>
      </c>
    </row>
    <row r="59" spans="1:6" hidden="1" x14ac:dyDescent="0.2">
      <c r="A59" s="71"/>
      <c r="B59" s="71"/>
      <c r="C59" s="71"/>
      <c r="D59" s="71"/>
      <c r="E59" s="83"/>
      <c r="F59" s="84" t="s">
        <v>56</v>
      </c>
    </row>
    <row r="60" spans="1:6" hidden="1" x14ac:dyDescent="0.2">
      <c r="A60" s="71"/>
      <c r="B60" s="71"/>
      <c r="C60" s="71"/>
      <c r="D60" s="71"/>
      <c r="E60" s="83"/>
      <c r="F60" s="84" t="s">
        <v>57</v>
      </c>
    </row>
    <row r="61" spans="1:6" hidden="1" x14ac:dyDescent="0.2">
      <c r="A61" s="71"/>
      <c r="B61" s="71"/>
      <c r="C61" s="71"/>
      <c r="D61" s="71"/>
      <c r="E61" s="83"/>
      <c r="F61" s="84" t="s">
        <v>58</v>
      </c>
    </row>
    <row r="62" spans="1:6" ht="21" hidden="1" thickBot="1" x14ac:dyDescent="0.25">
      <c r="A62" s="71"/>
      <c r="B62" s="71"/>
      <c r="C62" s="71"/>
      <c r="D62" s="71"/>
      <c r="E62" s="85"/>
      <c r="F62" s="86"/>
    </row>
    <row r="63" spans="1:6" hidden="1" x14ac:dyDescent="0.2">
      <c r="A63" s="71"/>
      <c r="B63" s="71"/>
      <c r="C63" s="71"/>
      <c r="D63" s="71"/>
      <c r="E63" s="71"/>
      <c r="F63" s="71"/>
    </row>
    <row r="64" spans="1:6" hidden="1" x14ac:dyDescent="0.2">
      <c r="A64" s="71"/>
      <c r="B64" s="71"/>
      <c r="C64" s="71"/>
      <c r="D64" s="71"/>
      <c r="E64" s="71"/>
      <c r="F64" s="71"/>
    </row>
    <row r="65" spans="1:6" hidden="1" x14ac:dyDescent="0.2">
      <c r="A65" s="71"/>
      <c r="B65" s="71"/>
      <c r="C65" s="71"/>
      <c r="D65" s="71"/>
      <c r="E65" s="71"/>
      <c r="F65" s="71"/>
    </row>
    <row r="66" spans="1:6" hidden="1" x14ac:dyDescent="0.2">
      <c r="A66" s="71" t="s">
        <v>59</v>
      </c>
      <c r="B66" s="71"/>
      <c r="C66" s="71"/>
      <c r="D66" s="71"/>
      <c r="E66" s="71"/>
      <c r="F66" s="71"/>
    </row>
    <row r="67" spans="1:6" hidden="1" x14ac:dyDescent="0.2">
      <c r="A67" s="71"/>
      <c r="B67" s="71"/>
      <c r="C67" s="71"/>
      <c r="D67" s="71"/>
      <c r="E67" s="71"/>
      <c r="F67" s="71"/>
    </row>
    <row r="68" spans="1:6" ht="20.25" hidden="1" customHeight="1" x14ac:dyDescent="0.2">
      <c r="A68" s="87" t="s">
        <v>60</v>
      </c>
      <c r="B68" s="88" t="s">
        <v>61</v>
      </c>
      <c r="C68" s="88" t="s">
        <v>62</v>
      </c>
      <c r="D68" s="89" t="s">
        <v>63</v>
      </c>
      <c r="E68" s="90" t="s">
        <v>70</v>
      </c>
      <c r="F68" s="91"/>
    </row>
    <row r="69" spans="1:6" ht="21" hidden="1" thickBot="1" x14ac:dyDescent="0.25">
      <c r="A69" s="92"/>
      <c r="B69" s="93"/>
      <c r="C69" s="93"/>
      <c r="D69" s="90" t="s">
        <v>71</v>
      </c>
      <c r="E69" s="90" t="s">
        <v>72</v>
      </c>
      <c r="F69" s="94"/>
    </row>
    <row r="70" spans="1:6" ht="21" hidden="1" thickBot="1" x14ac:dyDescent="0.25">
      <c r="A70" s="95"/>
      <c r="B70" s="96" t="e">
        <f>+#REF!</f>
        <v>#REF!</v>
      </c>
      <c r="C70" s="97" t="str">
        <f>+A3</f>
        <v>EVENT NAME HERE</v>
      </c>
      <c r="D70" s="98" t="s">
        <v>64</v>
      </c>
      <c r="E70" s="99"/>
      <c r="F70" s="99"/>
    </row>
    <row r="71" spans="1:6" ht="21" hidden="1" thickBot="1" x14ac:dyDescent="0.25">
      <c r="A71" s="95"/>
      <c r="B71" s="96" t="e">
        <f>+#REF!</f>
        <v>#REF!</v>
      </c>
      <c r="C71" s="97" t="str">
        <f t="shared" ref="C71:C80" si="1">+C70</f>
        <v>EVENT NAME HERE</v>
      </c>
      <c r="D71" s="98" t="s">
        <v>64</v>
      </c>
      <c r="E71" s="99"/>
      <c r="F71" s="99"/>
    </row>
    <row r="72" spans="1:6" ht="21" hidden="1" thickBot="1" x14ac:dyDescent="0.25">
      <c r="A72" s="95"/>
      <c r="B72" s="96" t="e">
        <f>+#REF!</f>
        <v>#REF!</v>
      </c>
      <c r="C72" s="97" t="str">
        <f t="shared" si="1"/>
        <v>EVENT NAME HERE</v>
      </c>
      <c r="D72" s="98" t="s">
        <v>65</v>
      </c>
      <c r="E72" s="99"/>
      <c r="F72" s="99"/>
    </row>
    <row r="73" spans="1:6" ht="21" hidden="1" thickBot="1" x14ac:dyDescent="0.25">
      <c r="A73" s="95"/>
      <c r="B73" s="96" t="e">
        <f t="shared" ref="B73:B79" si="2">+B72</f>
        <v>#REF!</v>
      </c>
      <c r="C73" s="97" t="str">
        <f t="shared" si="1"/>
        <v>EVENT NAME HERE</v>
      </c>
      <c r="D73" s="98" t="s">
        <v>65</v>
      </c>
      <c r="E73" s="99"/>
      <c r="F73" s="99"/>
    </row>
    <row r="74" spans="1:6" ht="21" hidden="1" thickBot="1" x14ac:dyDescent="0.25">
      <c r="A74" s="95"/>
      <c r="B74" s="96" t="e">
        <f t="shared" si="2"/>
        <v>#REF!</v>
      </c>
      <c r="C74" s="97" t="str">
        <f t="shared" si="1"/>
        <v>EVENT NAME HERE</v>
      </c>
      <c r="D74" s="98" t="s">
        <v>65</v>
      </c>
      <c r="E74" s="99"/>
      <c r="F74" s="99"/>
    </row>
    <row r="75" spans="1:6" ht="21" hidden="1" thickBot="1" x14ac:dyDescent="0.25">
      <c r="A75" s="95"/>
      <c r="B75" s="96" t="e">
        <f t="shared" si="2"/>
        <v>#REF!</v>
      </c>
      <c r="C75" s="97" t="str">
        <f t="shared" si="1"/>
        <v>EVENT NAME HERE</v>
      </c>
      <c r="D75" s="98" t="s">
        <v>65</v>
      </c>
      <c r="E75" s="99"/>
      <c r="F75" s="99"/>
    </row>
    <row r="76" spans="1:6" ht="21" hidden="1" thickBot="1" x14ac:dyDescent="0.25">
      <c r="A76" s="95"/>
      <c r="B76" s="96" t="e">
        <f t="shared" si="2"/>
        <v>#REF!</v>
      </c>
      <c r="C76" s="97" t="str">
        <f t="shared" si="1"/>
        <v>EVENT NAME HERE</v>
      </c>
      <c r="D76" s="98" t="s">
        <v>65</v>
      </c>
      <c r="E76" s="99"/>
      <c r="F76" s="99"/>
    </row>
    <row r="77" spans="1:6" ht="21" hidden="1" thickBot="1" x14ac:dyDescent="0.25">
      <c r="A77" s="95"/>
      <c r="B77" s="96" t="e">
        <f t="shared" si="2"/>
        <v>#REF!</v>
      </c>
      <c r="C77" s="97" t="str">
        <f t="shared" si="1"/>
        <v>EVENT NAME HERE</v>
      </c>
      <c r="D77" s="98" t="s">
        <v>65</v>
      </c>
      <c r="E77" s="99"/>
      <c r="F77" s="99"/>
    </row>
    <row r="78" spans="1:6" ht="21" hidden="1" thickBot="1" x14ac:dyDescent="0.25">
      <c r="A78" s="95"/>
      <c r="B78" s="96" t="e">
        <f t="shared" si="2"/>
        <v>#REF!</v>
      </c>
      <c r="C78" s="97" t="str">
        <f t="shared" si="1"/>
        <v>EVENT NAME HERE</v>
      </c>
      <c r="D78" s="98" t="s">
        <v>65</v>
      </c>
      <c r="E78" s="99"/>
      <c r="F78" s="99"/>
    </row>
    <row r="79" spans="1:6" ht="21" hidden="1" thickBot="1" x14ac:dyDescent="0.25">
      <c r="A79" s="95"/>
      <c r="B79" s="96" t="e">
        <f t="shared" si="2"/>
        <v>#REF!</v>
      </c>
      <c r="C79" s="97" t="str">
        <f t="shared" si="1"/>
        <v>EVENT NAME HERE</v>
      </c>
      <c r="D79" s="98" t="s">
        <v>65</v>
      </c>
      <c r="E79" s="99"/>
      <c r="F79" s="99"/>
    </row>
    <row r="80" spans="1:6" ht="21" hidden="1" thickBot="1" x14ac:dyDescent="0.25">
      <c r="A80" s="95"/>
      <c r="B80" s="100"/>
      <c r="C80" s="97" t="str">
        <f t="shared" si="1"/>
        <v>EVENT NAME HERE</v>
      </c>
      <c r="D80" s="98"/>
      <c r="E80" s="99"/>
      <c r="F80" s="99"/>
    </row>
    <row r="81" spans="1:6" hidden="1" x14ac:dyDescent="0.2">
      <c r="A81" s="71"/>
      <c r="B81" s="71"/>
      <c r="C81" s="101"/>
      <c r="D81" s="71"/>
      <c r="E81" s="71"/>
      <c r="F81" s="71"/>
    </row>
    <row r="82" spans="1:6" hidden="1" x14ac:dyDescent="0.2"/>
    <row r="83" spans="1:6" hidden="1" x14ac:dyDescent="0.2">
      <c r="A83" s="9" t="s">
        <v>66</v>
      </c>
      <c r="B83" s="102"/>
      <c r="C83" s="102"/>
      <c r="D83" s="102"/>
      <c r="F83" s="102"/>
    </row>
    <row r="84" spans="1:6" hidden="1" x14ac:dyDescent="0.2">
      <c r="D84" s="9" t="s">
        <v>8</v>
      </c>
    </row>
    <row r="85" spans="1:6" hidden="1" x14ac:dyDescent="0.2">
      <c r="A85" s="9" t="s">
        <v>67</v>
      </c>
      <c r="D85" s="102"/>
      <c r="E85" s="9" t="s">
        <v>68</v>
      </c>
    </row>
    <row r="86" spans="1:6" hidden="1" x14ac:dyDescent="0.2"/>
  </sheetData>
  <mergeCells count="2">
    <mergeCell ref="A3:B3"/>
    <mergeCell ref="C3:F3"/>
  </mergeCells>
  <phoneticPr fontId="0" type="noConversion"/>
  <pageMargins left="1.21" right="0.75" top="1" bottom="1" header="0.42" footer="0.5"/>
  <pageSetup scale="54" orientation="portrait"/>
  <headerFooter alignWithMargins="0"/>
  <rowBreaks count="1" manualBreakCount="1">
    <brk id="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2"/>
  <sheetViews>
    <sheetView zoomScale="70" zoomScaleNormal="70" workbookViewId="0">
      <selection activeCell="A17" sqref="A17"/>
    </sheetView>
  </sheetViews>
  <sheetFormatPr baseColWidth="10" defaultRowHeight="20" x14ac:dyDescent="0.2"/>
  <cols>
    <col min="1" max="1" width="44" style="9" customWidth="1"/>
    <col min="2" max="2" width="34.33203125" style="9" customWidth="1"/>
    <col min="3" max="3" width="14.83203125" style="9" customWidth="1"/>
    <col min="4" max="4" width="14.5" style="9" customWidth="1"/>
    <col min="5" max="5" width="16.33203125" style="9" customWidth="1"/>
    <col min="6" max="6" width="17.5" style="9" customWidth="1"/>
  </cols>
  <sheetData>
    <row r="1" spans="1:6" ht="18" x14ac:dyDescent="0.2">
      <c r="A1" s="1" t="s">
        <v>69</v>
      </c>
      <c r="B1" s="2"/>
      <c r="C1" s="3"/>
      <c r="D1" s="3"/>
      <c r="E1" s="3"/>
      <c r="F1" s="3"/>
    </row>
    <row r="2" spans="1:6" ht="19" thickBot="1" x14ac:dyDescent="0.25">
      <c r="A2" s="5" t="s">
        <v>0</v>
      </c>
      <c r="B2" s="6"/>
      <c r="C2" s="7"/>
      <c r="D2" s="7"/>
      <c r="E2" s="8"/>
      <c r="F2" s="8"/>
    </row>
    <row r="3" spans="1:6" ht="24" thickBot="1" x14ac:dyDescent="0.4">
      <c r="A3" s="118" t="s">
        <v>73</v>
      </c>
      <c r="B3" s="119"/>
      <c r="C3" s="120" t="s">
        <v>2</v>
      </c>
      <c r="D3" s="121"/>
      <c r="E3" s="121"/>
      <c r="F3" s="122"/>
    </row>
    <row r="4" spans="1:6" x14ac:dyDescent="0.2">
      <c r="A4" s="10" t="s">
        <v>3</v>
      </c>
      <c r="B4" s="117" t="s">
        <v>74</v>
      </c>
      <c r="C4" s="12" t="s">
        <v>4</v>
      </c>
      <c r="D4" s="13" t="s">
        <v>5</v>
      </c>
      <c r="E4" s="14"/>
      <c r="F4" s="15"/>
    </row>
    <row r="5" spans="1:6" x14ac:dyDescent="0.2">
      <c r="A5" s="16"/>
      <c r="B5" s="17"/>
      <c r="C5" s="18">
        <v>32</v>
      </c>
      <c r="D5" s="19">
        <v>8</v>
      </c>
      <c r="E5" s="14"/>
      <c r="F5" s="20">
        <f>SUM(C5:D5)</f>
        <v>40</v>
      </c>
    </row>
    <row r="6" spans="1:6" x14ac:dyDescent="0.2">
      <c r="A6" s="16"/>
      <c r="B6" s="22"/>
      <c r="C6" s="23"/>
      <c r="D6" s="14"/>
      <c r="E6" s="14"/>
      <c r="F6" s="20"/>
    </row>
    <row r="7" spans="1:6" x14ac:dyDescent="0.2">
      <c r="A7" s="24"/>
      <c r="B7" s="25"/>
      <c r="C7" s="26" t="s">
        <v>6</v>
      </c>
      <c r="D7" s="26" t="s">
        <v>6</v>
      </c>
      <c r="E7" s="27" t="s">
        <v>7</v>
      </c>
      <c r="F7" s="20"/>
    </row>
    <row r="8" spans="1:6" ht="23" x14ac:dyDescent="0.35">
      <c r="A8" s="29" t="s">
        <v>11</v>
      </c>
      <c r="B8" s="25"/>
      <c r="C8" s="26" t="s">
        <v>8</v>
      </c>
      <c r="D8" s="26" t="s">
        <v>9</v>
      </c>
      <c r="E8" s="28" t="s">
        <v>10</v>
      </c>
      <c r="F8" s="20"/>
    </row>
    <row r="9" spans="1:6" ht="23" x14ac:dyDescent="0.35">
      <c r="A9" s="34" t="s">
        <v>75</v>
      </c>
      <c r="B9" s="30" t="s">
        <v>12</v>
      </c>
      <c r="C9" s="31">
        <v>0</v>
      </c>
      <c r="D9" s="32">
        <v>0</v>
      </c>
      <c r="E9" s="32">
        <v>50</v>
      </c>
      <c r="F9" s="33">
        <f t="shared" ref="F9:F21" si="0">+(C9*C$5)+(D9*D$5)+E9</f>
        <v>50</v>
      </c>
    </row>
    <row r="10" spans="1:6" ht="23" x14ac:dyDescent="0.35">
      <c r="A10" s="34" t="s">
        <v>76</v>
      </c>
      <c r="B10" s="30" t="s">
        <v>13</v>
      </c>
      <c r="C10" s="31">
        <v>0</v>
      </c>
      <c r="D10" s="32">
        <v>0</v>
      </c>
      <c r="E10" s="32">
        <v>50</v>
      </c>
      <c r="F10" s="33">
        <f t="shared" si="0"/>
        <v>50</v>
      </c>
    </row>
    <row r="11" spans="1:6" ht="23" x14ac:dyDescent="0.35">
      <c r="A11" s="34" t="s">
        <v>15</v>
      </c>
      <c r="B11" s="30" t="s">
        <v>14</v>
      </c>
      <c r="C11" s="31">
        <v>3</v>
      </c>
      <c r="D11" s="32">
        <v>3</v>
      </c>
      <c r="E11" s="32">
        <v>0</v>
      </c>
      <c r="F11" s="33">
        <f t="shared" si="0"/>
        <v>120</v>
      </c>
    </row>
    <row r="12" spans="1:6" ht="23" x14ac:dyDescent="0.35">
      <c r="A12" s="34" t="s">
        <v>77</v>
      </c>
      <c r="B12" s="30" t="s">
        <v>16</v>
      </c>
      <c r="C12" s="31">
        <v>7</v>
      </c>
      <c r="D12" s="32">
        <v>0</v>
      </c>
      <c r="E12" s="32">
        <v>0</v>
      </c>
      <c r="F12" s="33">
        <f t="shared" si="0"/>
        <v>224</v>
      </c>
    </row>
    <row r="13" spans="1:6" ht="23" x14ac:dyDescent="0.35">
      <c r="A13" s="34" t="s">
        <v>78</v>
      </c>
      <c r="B13" s="30" t="s">
        <v>16</v>
      </c>
      <c r="C13" s="31">
        <v>0</v>
      </c>
      <c r="D13" s="32">
        <v>0</v>
      </c>
      <c r="E13" s="32">
        <v>50</v>
      </c>
      <c r="F13" s="33">
        <f t="shared" si="0"/>
        <v>50</v>
      </c>
    </row>
    <row r="14" spans="1:6" ht="23" x14ac:dyDescent="0.35">
      <c r="A14" s="34"/>
      <c r="B14" s="30" t="s">
        <v>16</v>
      </c>
      <c r="C14" s="31">
        <v>0</v>
      </c>
      <c r="D14" s="32">
        <v>0</v>
      </c>
      <c r="E14" s="32">
        <v>0</v>
      </c>
      <c r="F14" s="33">
        <f t="shared" si="0"/>
        <v>0</v>
      </c>
    </row>
    <row r="15" spans="1:6" ht="23" x14ac:dyDescent="0.35">
      <c r="A15" s="34" t="s">
        <v>79</v>
      </c>
      <c r="B15" s="30" t="s">
        <v>17</v>
      </c>
      <c r="C15" s="31">
        <v>0</v>
      </c>
      <c r="D15" s="32">
        <v>0</v>
      </c>
      <c r="E15" s="32">
        <v>50</v>
      </c>
      <c r="F15" s="33">
        <f t="shared" si="0"/>
        <v>50</v>
      </c>
    </row>
    <row r="16" spans="1:6" ht="23" x14ac:dyDescent="0.35">
      <c r="A16" s="34"/>
      <c r="B16" s="30" t="s">
        <v>17</v>
      </c>
      <c r="C16" s="31">
        <v>0</v>
      </c>
      <c r="D16" s="32">
        <v>0</v>
      </c>
      <c r="E16" s="32">
        <v>0</v>
      </c>
      <c r="F16" s="33">
        <f t="shared" si="0"/>
        <v>0</v>
      </c>
    </row>
    <row r="17" spans="1:6" ht="23" x14ac:dyDescent="0.35">
      <c r="A17" s="34" t="s">
        <v>15</v>
      </c>
      <c r="B17" s="30" t="s">
        <v>18</v>
      </c>
      <c r="C17" s="31"/>
      <c r="D17" s="32"/>
      <c r="E17" s="32">
        <v>0</v>
      </c>
      <c r="F17" s="33">
        <f t="shared" si="0"/>
        <v>0</v>
      </c>
    </row>
    <row r="18" spans="1:6" ht="23" x14ac:dyDescent="0.35">
      <c r="A18" s="34"/>
      <c r="B18" s="30" t="s">
        <v>18</v>
      </c>
      <c r="C18" s="31">
        <v>0</v>
      </c>
      <c r="D18" s="32">
        <v>0</v>
      </c>
      <c r="E18" s="32">
        <v>0</v>
      </c>
      <c r="F18" s="33">
        <f t="shared" si="0"/>
        <v>0</v>
      </c>
    </row>
    <row r="19" spans="1:6" ht="23" x14ac:dyDescent="0.35">
      <c r="A19" s="34"/>
      <c r="B19" s="30" t="s">
        <v>18</v>
      </c>
      <c r="C19" s="31">
        <v>0</v>
      </c>
      <c r="D19" s="32">
        <v>0</v>
      </c>
      <c r="E19" s="32">
        <v>0</v>
      </c>
      <c r="F19" s="33">
        <f t="shared" si="0"/>
        <v>0</v>
      </c>
    </row>
    <row r="20" spans="1:6" ht="23" x14ac:dyDescent="0.35">
      <c r="A20" s="34"/>
      <c r="B20" s="30" t="s">
        <v>19</v>
      </c>
      <c r="C20" s="31">
        <v>0</v>
      </c>
      <c r="D20" s="32">
        <v>0</v>
      </c>
      <c r="E20" s="32">
        <v>0</v>
      </c>
      <c r="F20" s="33">
        <f t="shared" si="0"/>
        <v>0</v>
      </c>
    </row>
    <row r="21" spans="1:6" ht="23" x14ac:dyDescent="0.35">
      <c r="A21" s="34"/>
      <c r="B21" s="30" t="s">
        <v>20</v>
      </c>
      <c r="C21" s="31">
        <v>1</v>
      </c>
      <c r="D21" s="32">
        <v>1</v>
      </c>
      <c r="E21" s="32">
        <v>0</v>
      </c>
      <c r="F21" s="33">
        <f t="shared" si="0"/>
        <v>40</v>
      </c>
    </row>
    <row r="22" spans="1:6" x14ac:dyDescent="0.2">
      <c r="A22" s="35"/>
      <c r="B22" s="36"/>
      <c r="C22" s="37"/>
      <c r="D22" s="4"/>
      <c r="E22" s="38">
        <f>SUM(E9:E21)</f>
        <v>200</v>
      </c>
      <c r="F22" s="39"/>
    </row>
    <row r="23" spans="1:6" x14ac:dyDescent="0.2">
      <c r="A23" s="35"/>
      <c r="B23" s="36"/>
      <c r="C23" s="37"/>
      <c r="D23" s="4"/>
      <c r="E23" s="40"/>
      <c r="F23" s="39"/>
    </row>
    <row r="24" spans="1:6" ht="23" x14ac:dyDescent="0.35">
      <c r="A24" s="29" t="s">
        <v>21</v>
      </c>
      <c r="B24" s="36" t="s">
        <v>22</v>
      </c>
      <c r="C24" s="37"/>
      <c r="D24" s="4"/>
      <c r="E24" s="41">
        <v>6</v>
      </c>
      <c r="F24" s="39"/>
    </row>
    <row r="25" spans="1:6" x14ac:dyDescent="0.2">
      <c r="A25" s="42" t="s">
        <v>23</v>
      </c>
      <c r="B25" s="36" t="s">
        <v>24</v>
      </c>
      <c r="C25" s="37"/>
      <c r="D25" s="43" t="s">
        <v>25</v>
      </c>
      <c r="E25" s="44">
        <f>INT(0.8+(C5+D5)/E24)</f>
        <v>7</v>
      </c>
      <c r="F25" s="39"/>
    </row>
    <row r="26" spans="1:6" x14ac:dyDescent="0.2">
      <c r="A26" s="35"/>
      <c r="B26" s="36" t="s">
        <v>26</v>
      </c>
      <c r="C26" s="37"/>
      <c r="D26" s="43"/>
      <c r="E26" s="45">
        <v>1</v>
      </c>
      <c r="F26" s="39"/>
    </row>
    <row r="27" spans="1:6" x14ac:dyDescent="0.2">
      <c r="A27" s="35"/>
      <c r="B27" s="36" t="s">
        <v>27</v>
      </c>
      <c r="C27" s="37"/>
      <c r="D27" s="4"/>
      <c r="E27" s="19">
        <v>15</v>
      </c>
      <c r="F27" s="39"/>
    </row>
    <row r="28" spans="1:6" x14ac:dyDescent="0.2">
      <c r="A28" s="35"/>
      <c r="B28" s="36" t="s">
        <v>28</v>
      </c>
      <c r="C28" s="37"/>
      <c r="D28" s="4"/>
      <c r="E28" s="19">
        <v>20</v>
      </c>
      <c r="F28" s="39"/>
    </row>
    <row r="29" spans="1:6" x14ac:dyDescent="0.2">
      <c r="A29" s="35"/>
      <c r="B29" s="36" t="s">
        <v>29</v>
      </c>
      <c r="C29" s="37"/>
      <c r="D29" s="4"/>
      <c r="E29" s="19">
        <v>0</v>
      </c>
      <c r="F29" s="39"/>
    </row>
    <row r="30" spans="1:6" x14ac:dyDescent="0.2">
      <c r="A30" s="35"/>
      <c r="B30" s="36" t="s">
        <v>30</v>
      </c>
      <c r="C30" s="37"/>
      <c r="D30" s="4"/>
      <c r="E30" s="32">
        <v>0</v>
      </c>
      <c r="F30" s="39"/>
    </row>
    <row r="31" spans="1:6" x14ac:dyDescent="0.2">
      <c r="A31" s="35"/>
      <c r="B31" s="36" t="s">
        <v>31</v>
      </c>
      <c r="C31" s="37"/>
      <c r="D31" s="4"/>
      <c r="E31" s="32">
        <v>2</v>
      </c>
      <c r="F31" s="46">
        <f>+E31*E25</f>
        <v>14</v>
      </c>
    </row>
    <row r="32" spans="1:6" x14ac:dyDescent="0.2">
      <c r="A32" s="35"/>
      <c r="B32" s="36" t="s">
        <v>32</v>
      </c>
      <c r="C32" s="37"/>
      <c r="D32" s="4"/>
      <c r="E32" s="47">
        <f>+E29/E27*E30</f>
        <v>0</v>
      </c>
      <c r="F32" s="46">
        <f>+E32*E26</f>
        <v>0</v>
      </c>
    </row>
    <row r="33" spans="1:6" x14ac:dyDescent="0.2">
      <c r="A33" s="35"/>
      <c r="B33" s="36" t="s">
        <v>33</v>
      </c>
      <c r="C33" s="37"/>
      <c r="D33" s="4"/>
      <c r="E33" s="47">
        <f>E29/E28*E30</f>
        <v>0</v>
      </c>
      <c r="F33" s="46">
        <f>+(E25-E26)*E33</f>
        <v>0</v>
      </c>
    </row>
    <row r="34" spans="1:6" x14ac:dyDescent="0.2">
      <c r="A34" s="35"/>
      <c r="B34" s="36"/>
      <c r="C34" s="37"/>
      <c r="D34" s="4"/>
      <c r="E34" s="4"/>
      <c r="F34" s="39"/>
    </row>
    <row r="35" spans="1:6" ht="23" x14ac:dyDescent="0.35">
      <c r="A35" s="29" t="s">
        <v>34</v>
      </c>
      <c r="B35" s="30" t="s">
        <v>35</v>
      </c>
      <c r="C35" s="48">
        <v>0</v>
      </c>
      <c r="D35" s="49">
        <v>0</v>
      </c>
      <c r="E35" s="32">
        <v>0</v>
      </c>
      <c r="F35" s="33">
        <f>+(C35*C$5)+(D35*D$5)+E35</f>
        <v>0</v>
      </c>
    </row>
    <row r="36" spans="1:6" x14ac:dyDescent="0.2">
      <c r="A36" s="35"/>
      <c r="B36" s="30" t="s">
        <v>36</v>
      </c>
      <c r="C36" s="31">
        <v>16</v>
      </c>
      <c r="D36" s="32">
        <f>+C36</f>
        <v>16</v>
      </c>
      <c r="E36" s="32">
        <v>0</v>
      </c>
      <c r="F36" s="33">
        <f>+(C36*C$5)+(D36*D$5)+E36</f>
        <v>640</v>
      </c>
    </row>
    <row r="37" spans="1:6" x14ac:dyDescent="0.2">
      <c r="A37" s="35"/>
      <c r="B37" s="30" t="s">
        <v>37</v>
      </c>
      <c r="C37" s="31">
        <v>0</v>
      </c>
      <c r="D37" s="32">
        <f>+C37</f>
        <v>0</v>
      </c>
      <c r="E37" s="32">
        <v>0</v>
      </c>
      <c r="F37" s="33">
        <f>+(C37*C$5)+(D37*D$5)+E37</f>
        <v>0</v>
      </c>
    </row>
    <row r="38" spans="1:6" x14ac:dyDescent="0.2">
      <c r="A38" s="35"/>
      <c r="B38" s="36"/>
      <c r="C38" s="37"/>
      <c r="D38" s="4"/>
      <c r="E38" s="4"/>
      <c r="F38" s="39"/>
    </row>
    <row r="39" spans="1:6" ht="23" x14ac:dyDescent="0.35">
      <c r="A39" s="29" t="s">
        <v>38</v>
      </c>
      <c r="B39" s="7" t="s">
        <v>39</v>
      </c>
      <c r="C39" s="50">
        <f>SUM(C9:C37)</f>
        <v>27</v>
      </c>
      <c r="D39" s="47">
        <f>SUM(D9:D37)</f>
        <v>20</v>
      </c>
      <c r="E39" s="51">
        <f>+E22+F31+F32+F33</f>
        <v>214</v>
      </c>
      <c r="F39" s="52">
        <f>SUM(F9:F38)</f>
        <v>1238</v>
      </c>
    </row>
    <row r="40" spans="1:6" ht="23" x14ac:dyDescent="0.35">
      <c r="A40" s="103" t="e">
        <f>+#REF!</f>
        <v>#REF!</v>
      </c>
      <c r="B40" s="104"/>
      <c r="C40" s="105">
        <v>-10</v>
      </c>
      <c r="D40" s="106">
        <v>-10</v>
      </c>
      <c r="E40" s="106"/>
      <c r="F40" s="33">
        <f>+(C40*C$5)+(D40*D$5)+E40</f>
        <v>-400</v>
      </c>
    </row>
    <row r="41" spans="1:6" ht="24" thickBot="1" x14ac:dyDescent="0.4">
      <c r="A41" s="107" t="e">
        <f>+#REF!</f>
        <v>#REF!</v>
      </c>
      <c r="B41" s="104"/>
      <c r="C41" s="105">
        <v>-3</v>
      </c>
      <c r="D41" s="106">
        <v>-3</v>
      </c>
      <c r="E41" s="108">
        <v>0</v>
      </c>
      <c r="F41" s="33">
        <f>+(C41*C$5)+(D41*D$5)+E41</f>
        <v>-120</v>
      </c>
    </row>
    <row r="42" spans="1:6" x14ac:dyDescent="0.2">
      <c r="A42" s="53"/>
      <c r="B42" s="7" t="s">
        <v>40</v>
      </c>
      <c r="C42" s="54">
        <f>+E42</f>
        <v>5.35</v>
      </c>
      <c r="D42" s="55">
        <f>+E42</f>
        <v>5.35</v>
      </c>
      <c r="E42" s="51">
        <f>(+E39+E41)/F5</f>
        <v>5.35</v>
      </c>
      <c r="F42" s="33">
        <f>+(C42*C$5)+(D42*D$5)+E42</f>
        <v>219.35</v>
      </c>
    </row>
    <row r="43" spans="1:6" ht="21" thickBot="1" x14ac:dyDescent="0.25">
      <c r="A43" s="53"/>
      <c r="B43" s="57" t="s">
        <v>41</v>
      </c>
      <c r="C43" s="58">
        <f>C39+C40+C41+C42</f>
        <v>19.350000000000001</v>
      </c>
      <c r="D43" s="58">
        <f>D39+D40+D41+D42</f>
        <v>12.35</v>
      </c>
      <c r="E43" s="59"/>
      <c r="F43" s="60"/>
    </row>
    <row r="44" spans="1:6" ht="21" thickBot="1" x14ac:dyDescent="0.25">
      <c r="A44" s="35"/>
      <c r="B44" s="36"/>
      <c r="C44" s="50"/>
      <c r="D44" s="4"/>
      <c r="E44" s="4"/>
      <c r="F44" s="39"/>
    </row>
    <row r="45" spans="1:6" ht="26" thickBot="1" x14ac:dyDescent="0.4">
      <c r="A45" s="61" t="s">
        <v>42</v>
      </c>
      <c r="B45" s="62" t="s">
        <v>43</v>
      </c>
      <c r="C45" s="63">
        <v>20</v>
      </c>
      <c r="D45" s="64">
        <v>12</v>
      </c>
      <c r="E45" s="65"/>
      <c r="F45" s="56">
        <f>+(C45*C$5)+(D45*D$5)+E45</f>
        <v>736</v>
      </c>
    </row>
    <row r="46" spans="1:6" ht="24" thickBot="1" x14ac:dyDescent="0.4">
      <c r="A46" s="66" t="s">
        <v>44</v>
      </c>
      <c r="B46" s="67" t="s">
        <v>45</v>
      </c>
      <c r="C46" s="68"/>
      <c r="D46" s="69"/>
      <c r="E46" s="69"/>
      <c r="F46" s="60">
        <f>+F39+F41-F45+F40</f>
        <v>-18</v>
      </c>
    </row>
    <row r="47" spans="1:6" ht="23" x14ac:dyDescent="0.35">
      <c r="A47" s="29"/>
      <c r="B47" s="70"/>
      <c r="C47" s="71"/>
      <c r="D47" s="71"/>
      <c r="E47" s="71"/>
      <c r="F47" s="72"/>
    </row>
    <row r="48" spans="1:6" x14ac:dyDescent="0.2">
      <c r="A48" s="74" t="s">
        <v>46</v>
      </c>
      <c r="B48" s="75"/>
      <c r="C48" s="73"/>
      <c r="D48" s="73"/>
      <c r="E48" s="73"/>
      <c r="F48" s="76"/>
    </row>
    <row r="49" spans="1:6" x14ac:dyDescent="0.2">
      <c r="A49" s="74" t="s">
        <v>47</v>
      </c>
      <c r="B49" s="75"/>
      <c r="C49" s="73"/>
      <c r="D49" s="73"/>
      <c r="E49" s="73"/>
      <c r="F49" s="76"/>
    </row>
    <row r="50" spans="1:6" x14ac:dyDescent="0.2">
      <c r="A50" s="74" t="s">
        <v>48</v>
      </c>
      <c r="B50" s="77"/>
      <c r="C50" s="73"/>
      <c r="D50" s="73"/>
      <c r="E50" s="73"/>
      <c r="F50" s="76"/>
    </row>
    <row r="51" spans="1:6" x14ac:dyDescent="0.2">
      <c r="A51" s="74" t="s">
        <v>49</v>
      </c>
      <c r="B51" s="78"/>
      <c r="C51" s="79"/>
      <c r="D51" s="79"/>
      <c r="E51" s="79"/>
      <c r="F51" s="80"/>
    </row>
    <row r="52" spans="1:6" x14ac:dyDescent="0.2">
      <c r="A52" s="81"/>
      <c r="B52" s="82"/>
      <c r="C52" s="82"/>
      <c r="D52" s="82"/>
      <c r="E52" s="82"/>
      <c r="F52" s="82"/>
    </row>
  </sheetData>
  <sheetProtection algorithmName="SHA-512" hashValue="Qz+Dm+SwBOzAPY9d0/KFGU3rsA+A6KTLS9L1IO0eoNyYk2ELdh/8vobUTqD/451PwSuXtVDzwUPj8xS4GZu00g==" saltValue="i2NpimFgyQDRi3iNHwIJSQ==" spinCount="100000" sheet="1" objects="1" scenarios="1"/>
  <mergeCells count="2">
    <mergeCell ref="A3:B3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EVENT PLANNER</vt:lpstr>
      <vt:lpstr>SAMPLE GUIDE</vt:lpstr>
      <vt:lpstr>'EVENT PLANNER'!Print_Area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Microsoft Office User</cp:lastModifiedBy>
  <cp:lastPrinted>2011-12-20T16:31:02Z</cp:lastPrinted>
  <dcterms:created xsi:type="dcterms:W3CDTF">2009-03-12T16:42:16Z</dcterms:created>
  <dcterms:modified xsi:type="dcterms:W3CDTF">2020-05-08T16:42:56Z</dcterms:modified>
</cp:coreProperties>
</file>